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60" windowWidth="17685" windowHeight="10800" activeTab="0"/>
  </bookViews>
  <sheets>
    <sheet name="2020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<sst xmlns="http://schemas.openxmlformats.org/spreadsheetml/2006/main" count="42" uniqueCount="38">
  <si>
    <t>Номер и дата документа</t>
  </si>
  <si>
    <t>Основание возникновения обязательства</t>
  </si>
  <si>
    <t>Кредитор</t>
  </si>
  <si>
    <t>Дата погашения по договору</t>
  </si>
  <si>
    <t>Остаток долга</t>
  </si>
  <si>
    <t>ИТОГО</t>
  </si>
  <si>
    <t>ВСЕГО</t>
  </si>
  <si>
    <t>(руб)</t>
  </si>
  <si>
    <t xml:space="preserve">Главный бухгалтер                    </t>
  </si>
  <si>
    <t xml:space="preserve">конт. тел. 8-384(51) 40152 </t>
  </si>
  <si>
    <t>Н.Н.Носкова</t>
  </si>
  <si>
    <t>№ Д-2019-15 от 29.11.2019</t>
  </si>
  <si>
    <t>Договор</t>
  </si>
  <si>
    <t>ГФУ КО</t>
  </si>
  <si>
    <t>Приложение № 1</t>
  </si>
  <si>
    <t>Муниципальные ценные бумаги</t>
  </si>
  <si>
    <t>№ п/п</t>
  </si>
  <si>
    <t>Получатель        &lt;1&gt;</t>
  </si>
  <si>
    <t>Объем обязательства по договору</t>
  </si>
  <si>
    <t>Дата фактического привлечения</t>
  </si>
  <si>
    <t>Сумма фактического привлечения</t>
  </si>
  <si>
    <t>Форма обеспечения           &lt;2&gt;</t>
  </si>
  <si>
    <t>Объем обеспечения              &lt;3&gt;</t>
  </si>
  <si>
    <t>Дата погашения (факт)</t>
  </si>
  <si>
    <t>Сумма погашения (факт нарастающем итогом)</t>
  </si>
  <si>
    <t>в том числе Просроченная задолженность</t>
  </si>
  <si>
    <t>Процентная ставка</t>
  </si>
  <si>
    <t>Бюджетные кредиты</t>
  </si>
  <si>
    <t>Кредиты кредитных организаций</t>
  </si>
  <si>
    <t>Муниципальные гарантии</t>
  </si>
  <si>
    <t>Начальник Финансового управления</t>
  </si>
  <si>
    <t xml:space="preserve"> Юргинского муниципального округа</t>
  </si>
  <si>
    <t>Е.В.Твердохлебов</t>
  </si>
  <si>
    <t>16,08.2021</t>
  </si>
  <si>
    <t>Договоры о предоставлении государственных гарантий</t>
  </si>
  <si>
    <t>к Порядку ведения муниципальной долговой книги Юргинского муниципального округа, утвержденным Постановлением администрации Юргинского муниципального округа от 17.12.2021 № 1368</t>
  </si>
  <si>
    <t xml:space="preserve">Долговая книга Юргинского муниципального округа по состоянию на 01.01.2023 года </t>
  </si>
  <si>
    <t>30.12.2022г.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</si>
</sst>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#,##0.00&quot;р.&quot;"/>
    <numFmt numFmtId="174" formatCode="[$-FC19]d\ mmmm\ yyyy\ &quot;г.&quot;"/>
    <numFmt numFmtId="175" formatCode="0.000%"/>
    <numFmt numFmtId="176" formatCode="0.0%"/>
    <numFmt numFmtId="177" formatCode="#,##0.00\ &quot;₽&quot;"/>
  </numFmts>
  <fonts count="43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 quotePrefix="1">
      <alignment horizontal="left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 quotePrefix="1">
      <alignment horizontal="right"/>
    </xf>
    <xf numFmtId="4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1" fontId="4" fillId="0" borderId="10" xfId="6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 wrapText="1"/>
    </xf>
    <xf numFmtId="14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0" fillId="0" borderId="10" xfId="0" applyNumberForma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171" fontId="0" fillId="0" borderId="10" xfId="60" applyFont="1" applyBorder="1" applyAlignment="1">
      <alignment horizontal="center"/>
    </xf>
    <xf numFmtId="171" fontId="1" fillId="0" borderId="10" xfId="6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7.625" style="0" customWidth="1"/>
    <col min="2" max="2" width="15.125" style="0" customWidth="1"/>
    <col min="3" max="4" width="13.125" style="0" customWidth="1"/>
    <col min="5" max="5" width="17.25390625" style="0" customWidth="1"/>
    <col min="6" max="6" width="16.00390625" style="0" customWidth="1"/>
    <col min="7" max="7" width="15.25390625" style="0" customWidth="1"/>
    <col min="8" max="8" width="14.25390625" style="0" customWidth="1"/>
    <col min="9" max="9" width="14.00390625" style="0" customWidth="1"/>
    <col min="10" max="10" width="13.625" style="0" customWidth="1"/>
    <col min="11" max="11" width="12.25390625" style="0" customWidth="1"/>
    <col min="12" max="12" width="12.625" style="0" customWidth="1"/>
    <col min="13" max="13" width="15.375" style="0" customWidth="1"/>
    <col min="14" max="14" width="12.00390625" style="0" customWidth="1"/>
    <col min="15" max="15" width="12.25390625" style="0" customWidth="1"/>
    <col min="16" max="16" width="13.125" style="0" customWidth="1"/>
  </cols>
  <sheetData>
    <row r="1" spans="13:16" ht="12.75">
      <c r="M1" s="59" t="s">
        <v>14</v>
      </c>
      <c r="N1" s="59"/>
      <c r="O1" s="59"/>
      <c r="P1" s="59"/>
    </row>
    <row r="2" spans="13:16" ht="49.5" customHeight="1">
      <c r="M2" s="61" t="s">
        <v>35</v>
      </c>
      <c r="N2" s="61"/>
      <c r="O2" s="61"/>
      <c r="P2" s="61"/>
    </row>
    <row r="3" spans="1:6" ht="15.75">
      <c r="A3" s="15"/>
      <c r="B3" s="15" t="s">
        <v>36</v>
      </c>
      <c r="C3" s="15"/>
      <c r="D3" s="15"/>
      <c r="E3" s="15"/>
      <c r="F3" s="15"/>
    </row>
    <row r="4" ht="12.75">
      <c r="P4" t="s">
        <v>7</v>
      </c>
    </row>
    <row r="5" spans="1:16" ht="63.75">
      <c r="A5" s="10" t="s">
        <v>16</v>
      </c>
      <c r="B5" s="10" t="s">
        <v>0</v>
      </c>
      <c r="C5" s="10" t="s">
        <v>1</v>
      </c>
      <c r="D5" s="10" t="s">
        <v>2</v>
      </c>
      <c r="E5" s="10" t="s">
        <v>17</v>
      </c>
      <c r="F5" s="10" t="s">
        <v>18</v>
      </c>
      <c r="G5" s="11" t="s">
        <v>19</v>
      </c>
      <c r="H5" s="11" t="s">
        <v>20</v>
      </c>
      <c r="I5" s="11" t="s">
        <v>21</v>
      </c>
      <c r="J5" s="11" t="s">
        <v>22</v>
      </c>
      <c r="K5" s="11" t="s">
        <v>3</v>
      </c>
      <c r="L5" s="10" t="s">
        <v>23</v>
      </c>
      <c r="M5" s="10" t="s">
        <v>24</v>
      </c>
      <c r="N5" s="10" t="s">
        <v>4</v>
      </c>
      <c r="O5" s="10" t="s">
        <v>25</v>
      </c>
      <c r="P5" s="10" t="s">
        <v>26</v>
      </c>
    </row>
    <row r="6" spans="1:16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3">
        <v>16</v>
      </c>
    </row>
    <row r="7" spans="1:16" s="28" customFormat="1" ht="15.75">
      <c r="A7" s="30" t="s">
        <v>15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1.25" customHeight="1">
      <c r="A8" s="1">
        <v>1</v>
      </c>
      <c r="B8" s="4"/>
      <c r="C8" s="22"/>
      <c r="D8" s="4"/>
      <c r="E8" s="9"/>
      <c r="F8" s="8"/>
      <c r="G8" s="7"/>
      <c r="H8" s="7"/>
      <c r="I8" s="7"/>
      <c r="J8" s="4"/>
      <c r="K8" s="8"/>
      <c r="L8" s="7"/>
      <c r="M8" s="8"/>
      <c r="N8" s="7"/>
      <c r="O8" s="6"/>
      <c r="P8" s="4"/>
    </row>
    <row r="9" spans="1:16" ht="12.75">
      <c r="A9" s="1">
        <v>2</v>
      </c>
      <c r="B9" s="1"/>
      <c r="C9" s="1"/>
      <c r="D9" s="1"/>
      <c r="E9" s="1"/>
      <c r="F9" s="1"/>
      <c r="G9" s="7"/>
      <c r="H9" s="7"/>
      <c r="I9" s="7"/>
      <c r="J9" s="1"/>
      <c r="K9" s="1"/>
      <c r="L9" s="7"/>
      <c r="M9" s="1"/>
      <c r="N9" s="7"/>
      <c r="O9" s="1"/>
      <c r="P9" s="1"/>
    </row>
    <row r="10" spans="1:16" ht="12.75">
      <c r="A10" s="12" t="s">
        <v>5</v>
      </c>
      <c r="B10" s="12"/>
      <c r="C10" s="13"/>
      <c r="D10" s="13"/>
      <c r="E10" s="13"/>
      <c r="F10" s="36">
        <f>F8+F9</f>
        <v>0</v>
      </c>
      <c r="G10" s="36"/>
      <c r="H10" s="36">
        <f>H8+H9</f>
        <v>0</v>
      </c>
      <c r="I10" s="36"/>
      <c r="J10" s="13"/>
      <c r="K10" s="13"/>
      <c r="L10" s="36"/>
      <c r="M10" s="36">
        <f>M8+M9</f>
        <v>0</v>
      </c>
      <c r="N10" s="36">
        <f>N8+N9</f>
        <v>0</v>
      </c>
      <c r="O10" s="36">
        <f>O8+O9</f>
        <v>0</v>
      </c>
      <c r="P10" s="13"/>
    </row>
    <row r="11" spans="1:1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.75">
      <c r="A12" s="30" t="s">
        <v>27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25.5">
      <c r="A13" s="1">
        <v>1</v>
      </c>
      <c r="B13" s="4" t="s">
        <v>11</v>
      </c>
      <c r="C13" s="1" t="s">
        <v>12</v>
      </c>
      <c r="D13" s="4" t="s">
        <v>13</v>
      </c>
      <c r="E13" s="9"/>
      <c r="F13" s="39">
        <v>3400200</v>
      </c>
      <c r="G13" s="40">
        <v>43803</v>
      </c>
      <c r="H13" s="39">
        <v>3400200</v>
      </c>
      <c r="I13" s="2"/>
      <c r="J13" s="2"/>
      <c r="K13" s="41">
        <v>44890</v>
      </c>
      <c r="L13" s="40">
        <v>44063</v>
      </c>
      <c r="M13" s="53">
        <v>253400</v>
      </c>
      <c r="N13" s="39">
        <v>3146800</v>
      </c>
      <c r="O13" s="2"/>
      <c r="P13" s="37">
        <v>0.001</v>
      </c>
    </row>
    <row r="14" spans="1:16" ht="12.75">
      <c r="A14" s="1"/>
      <c r="B14" s="4"/>
      <c r="C14" s="1"/>
      <c r="D14" s="4"/>
      <c r="E14" s="9"/>
      <c r="F14" s="39"/>
      <c r="G14" s="40"/>
      <c r="H14" s="39"/>
      <c r="I14" s="2"/>
      <c r="J14" s="2"/>
      <c r="K14" s="41"/>
      <c r="L14" s="40">
        <v>44083</v>
      </c>
      <c r="M14" s="53">
        <v>100000</v>
      </c>
      <c r="N14" s="39">
        <v>3046800</v>
      </c>
      <c r="O14" s="2"/>
      <c r="P14" s="37"/>
    </row>
    <row r="15" spans="1:16" ht="12.75">
      <c r="A15" s="1"/>
      <c r="B15" s="4"/>
      <c r="C15" s="1"/>
      <c r="D15" s="4"/>
      <c r="E15" s="9"/>
      <c r="F15" s="39"/>
      <c r="G15" s="40"/>
      <c r="H15" s="39"/>
      <c r="I15" s="2"/>
      <c r="J15" s="2"/>
      <c r="K15" s="41"/>
      <c r="L15" s="40">
        <v>44089</v>
      </c>
      <c r="M15" s="53">
        <v>330000</v>
      </c>
      <c r="N15" s="39">
        <v>2716800</v>
      </c>
      <c r="O15" s="2"/>
      <c r="P15" s="37"/>
    </row>
    <row r="16" spans="1:16" ht="12.75">
      <c r="A16" s="1"/>
      <c r="B16" s="4"/>
      <c r="C16" s="1"/>
      <c r="D16" s="4"/>
      <c r="E16" s="9"/>
      <c r="F16" s="39"/>
      <c r="G16" s="40"/>
      <c r="H16" s="39"/>
      <c r="I16" s="2"/>
      <c r="J16" s="2"/>
      <c r="K16" s="41"/>
      <c r="L16" s="40">
        <v>44090</v>
      </c>
      <c r="M16" s="53">
        <v>50000</v>
      </c>
      <c r="N16" s="39">
        <v>2666800</v>
      </c>
      <c r="O16" s="2"/>
      <c r="P16" s="37"/>
    </row>
    <row r="17" spans="1:16" ht="12.75">
      <c r="A17" s="1"/>
      <c r="B17" s="4"/>
      <c r="C17" s="1"/>
      <c r="D17" s="4"/>
      <c r="E17" s="9"/>
      <c r="F17" s="39"/>
      <c r="G17" s="40"/>
      <c r="H17" s="39"/>
      <c r="I17" s="2"/>
      <c r="J17" s="2"/>
      <c r="K17" s="41"/>
      <c r="L17" s="40">
        <v>44106</v>
      </c>
      <c r="M17" s="53">
        <v>100000</v>
      </c>
      <c r="N17" s="39">
        <v>2566800</v>
      </c>
      <c r="O17" s="2"/>
      <c r="P17" s="37"/>
    </row>
    <row r="18" spans="1:16" ht="12.75">
      <c r="A18" s="1"/>
      <c r="B18" s="4"/>
      <c r="C18" s="1"/>
      <c r="D18" s="4"/>
      <c r="E18" s="9"/>
      <c r="F18" s="39"/>
      <c r="G18" s="40"/>
      <c r="H18" s="39"/>
      <c r="I18" s="2"/>
      <c r="J18" s="2"/>
      <c r="K18" s="41"/>
      <c r="L18" s="41">
        <v>44123</v>
      </c>
      <c r="M18" s="53">
        <v>200000</v>
      </c>
      <c r="N18" s="39">
        <v>2366800</v>
      </c>
      <c r="O18" s="2"/>
      <c r="P18" s="37"/>
    </row>
    <row r="19" spans="1:16" ht="12.75">
      <c r="A19" s="1"/>
      <c r="B19" s="4"/>
      <c r="C19" s="1"/>
      <c r="D19" s="4"/>
      <c r="E19" s="9"/>
      <c r="F19" s="39"/>
      <c r="G19" s="40"/>
      <c r="H19" s="39"/>
      <c r="I19" s="2"/>
      <c r="J19" s="2"/>
      <c r="K19" s="41"/>
      <c r="L19" s="41">
        <v>44160</v>
      </c>
      <c r="M19" s="53">
        <v>100000</v>
      </c>
      <c r="N19" s="39">
        <v>2266800</v>
      </c>
      <c r="O19" s="2"/>
      <c r="P19" s="37"/>
    </row>
    <row r="20" spans="1:16" ht="12.75">
      <c r="A20" s="1"/>
      <c r="B20" s="4"/>
      <c r="C20" s="1"/>
      <c r="D20" s="4"/>
      <c r="E20" s="9"/>
      <c r="F20" s="39"/>
      <c r="G20" s="40"/>
      <c r="H20" s="39"/>
      <c r="I20" s="2"/>
      <c r="J20" s="2"/>
      <c r="K20" s="41"/>
      <c r="L20" s="41">
        <v>44225</v>
      </c>
      <c r="M20" s="53">
        <v>200000</v>
      </c>
      <c r="N20" s="39">
        <v>2066800</v>
      </c>
      <c r="O20" s="2"/>
      <c r="P20" s="37"/>
    </row>
    <row r="21" spans="1:16" ht="12.75">
      <c r="A21" s="1"/>
      <c r="B21" s="4"/>
      <c r="C21" s="1"/>
      <c r="D21" s="4"/>
      <c r="E21" s="9"/>
      <c r="F21" s="39"/>
      <c r="G21" s="40"/>
      <c r="H21" s="39"/>
      <c r="I21" s="2"/>
      <c r="J21" s="2"/>
      <c r="K21" s="41"/>
      <c r="L21" s="41">
        <v>44246</v>
      </c>
      <c r="M21" s="53">
        <v>100000</v>
      </c>
      <c r="N21" s="39">
        <v>1966800</v>
      </c>
      <c r="O21" s="2"/>
      <c r="P21" s="37"/>
    </row>
    <row r="22" spans="1:16" ht="12.75">
      <c r="A22" s="1"/>
      <c r="B22" s="4"/>
      <c r="C22" s="1"/>
      <c r="D22" s="4"/>
      <c r="E22" s="9"/>
      <c r="F22" s="39"/>
      <c r="G22" s="40"/>
      <c r="H22" s="39"/>
      <c r="I22" s="2"/>
      <c r="J22" s="2"/>
      <c r="K22" s="41"/>
      <c r="L22" s="41">
        <v>44280</v>
      </c>
      <c r="M22" s="53">
        <v>200000</v>
      </c>
      <c r="N22" s="39">
        <v>1766800</v>
      </c>
      <c r="O22" s="2"/>
      <c r="P22" s="37"/>
    </row>
    <row r="23" spans="1:16" ht="12.75">
      <c r="A23" s="1"/>
      <c r="B23" s="4"/>
      <c r="C23" s="1"/>
      <c r="D23" s="4"/>
      <c r="E23" s="9"/>
      <c r="F23" s="39"/>
      <c r="G23" s="40"/>
      <c r="H23" s="39"/>
      <c r="I23" s="2"/>
      <c r="J23" s="2"/>
      <c r="K23" s="41"/>
      <c r="L23" s="41">
        <v>44305</v>
      </c>
      <c r="M23" s="53">
        <v>100000</v>
      </c>
      <c r="N23" s="39">
        <v>1666800</v>
      </c>
      <c r="O23" s="2"/>
      <c r="P23" s="37"/>
    </row>
    <row r="24" spans="1:16" ht="12.75">
      <c r="A24" s="1"/>
      <c r="B24" s="4"/>
      <c r="C24" s="1"/>
      <c r="D24" s="4"/>
      <c r="E24" s="9"/>
      <c r="F24" s="39"/>
      <c r="G24" s="40"/>
      <c r="H24" s="39"/>
      <c r="I24" s="2"/>
      <c r="J24" s="2"/>
      <c r="K24" s="41"/>
      <c r="L24" s="41">
        <v>44329</v>
      </c>
      <c r="M24" s="53">
        <v>100000</v>
      </c>
      <c r="N24" s="39">
        <v>1566800</v>
      </c>
      <c r="O24" s="2"/>
      <c r="P24" s="37"/>
    </row>
    <row r="25" spans="1:16" ht="12.75">
      <c r="A25" s="1"/>
      <c r="B25" s="4"/>
      <c r="C25" s="1"/>
      <c r="D25" s="4"/>
      <c r="E25" s="9"/>
      <c r="F25" s="39"/>
      <c r="G25" s="40"/>
      <c r="H25" s="39"/>
      <c r="I25" s="2"/>
      <c r="J25" s="2"/>
      <c r="K25" s="41"/>
      <c r="L25" s="41">
        <v>44368</v>
      </c>
      <c r="M25" s="53">
        <v>100000</v>
      </c>
      <c r="N25" s="39">
        <v>1466800</v>
      </c>
      <c r="O25" s="2"/>
      <c r="P25" s="37"/>
    </row>
    <row r="26" spans="1:16" ht="12.75">
      <c r="A26" s="1"/>
      <c r="B26" s="4"/>
      <c r="C26" s="1"/>
      <c r="D26" s="4"/>
      <c r="E26" s="9"/>
      <c r="F26" s="39"/>
      <c r="G26" s="40"/>
      <c r="H26" s="39"/>
      <c r="I26" s="2"/>
      <c r="J26" s="2"/>
      <c r="K26" s="41"/>
      <c r="L26" s="41">
        <v>44390</v>
      </c>
      <c r="M26" s="53">
        <v>100000</v>
      </c>
      <c r="N26" s="39">
        <v>1366800</v>
      </c>
      <c r="O26" s="2"/>
      <c r="P26" s="37"/>
    </row>
    <row r="27" spans="1:16" ht="12.75">
      <c r="A27" s="1"/>
      <c r="B27" s="4"/>
      <c r="C27" s="1"/>
      <c r="D27" s="4"/>
      <c r="E27" s="9"/>
      <c r="F27" s="39"/>
      <c r="G27" s="40"/>
      <c r="H27" s="39"/>
      <c r="I27" s="2"/>
      <c r="J27" s="2"/>
      <c r="K27" s="41"/>
      <c r="L27" s="41" t="s">
        <v>33</v>
      </c>
      <c r="M27" s="53">
        <v>100000</v>
      </c>
      <c r="N27" s="39">
        <v>1266800</v>
      </c>
      <c r="O27" s="2"/>
      <c r="P27" s="37"/>
    </row>
    <row r="28" spans="1:16" ht="12.75">
      <c r="A28" s="1"/>
      <c r="B28" s="4"/>
      <c r="C28" s="1"/>
      <c r="D28" s="4"/>
      <c r="E28" s="9"/>
      <c r="F28" s="39"/>
      <c r="G28" s="40"/>
      <c r="H28" s="39"/>
      <c r="I28" s="2"/>
      <c r="J28" s="2"/>
      <c r="K28" s="41"/>
      <c r="L28" s="41">
        <v>44461</v>
      </c>
      <c r="M28" s="53">
        <v>100000</v>
      </c>
      <c r="N28" s="39">
        <v>1166800</v>
      </c>
      <c r="O28" s="2"/>
      <c r="P28" s="37"/>
    </row>
    <row r="29" spans="1:16" ht="12.75">
      <c r="A29" s="1"/>
      <c r="B29" s="4"/>
      <c r="C29" s="1"/>
      <c r="D29" s="4"/>
      <c r="E29" s="9"/>
      <c r="F29" s="39"/>
      <c r="G29" s="40"/>
      <c r="H29" s="39"/>
      <c r="I29" s="2"/>
      <c r="J29" s="2"/>
      <c r="K29" s="41"/>
      <c r="L29" s="41">
        <v>44489</v>
      </c>
      <c r="M29" s="53">
        <v>100000</v>
      </c>
      <c r="N29" s="39">
        <v>1066800</v>
      </c>
      <c r="O29" s="2"/>
      <c r="P29" s="37"/>
    </row>
    <row r="30" spans="1:16" ht="12.75">
      <c r="A30" s="1"/>
      <c r="B30" s="4"/>
      <c r="C30" s="1"/>
      <c r="D30" s="4"/>
      <c r="E30" s="9"/>
      <c r="F30" s="39"/>
      <c r="G30" s="40"/>
      <c r="H30" s="39"/>
      <c r="I30" s="2"/>
      <c r="J30" s="2"/>
      <c r="K30" s="41"/>
      <c r="L30" s="41">
        <v>44518</v>
      </c>
      <c r="M30" s="53">
        <v>100000</v>
      </c>
      <c r="N30" s="39">
        <v>966800</v>
      </c>
      <c r="O30" s="2"/>
      <c r="P30" s="37"/>
    </row>
    <row r="31" spans="1:16" ht="12.75">
      <c r="A31" s="1"/>
      <c r="B31" s="4"/>
      <c r="C31" s="1"/>
      <c r="D31" s="4"/>
      <c r="E31" s="9"/>
      <c r="F31" s="39"/>
      <c r="G31" s="40"/>
      <c r="H31" s="39"/>
      <c r="I31" s="2"/>
      <c r="J31" s="2"/>
      <c r="K31" s="41"/>
      <c r="L31" s="41">
        <v>44544</v>
      </c>
      <c r="M31" s="53">
        <v>100000</v>
      </c>
      <c r="N31" s="39">
        <v>866800</v>
      </c>
      <c r="O31" s="2"/>
      <c r="P31" s="37"/>
    </row>
    <row r="32" spans="1:16" ht="12.75">
      <c r="A32" s="1"/>
      <c r="B32" s="4"/>
      <c r="C32" s="1"/>
      <c r="D32" s="4"/>
      <c r="E32" s="9"/>
      <c r="F32" s="39"/>
      <c r="G32" s="40"/>
      <c r="H32" s="39"/>
      <c r="I32" s="2"/>
      <c r="J32" s="2"/>
      <c r="K32" s="41"/>
      <c r="L32" s="41">
        <v>44579</v>
      </c>
      <c r="M32" s="53">
        <v>100000</v>
      </c>
      <c r="N32" s="39">
        <v>766800</v>
      </c>
      <c r="O32" s="2"/>
      <c r="P32" s="37"/>
    </row>
    <row r="33" spans="1:16" ht="12.75">
      <c r="A33" s="1"/>
      <c r="B33" s="4"/>
      <c r="C33" s="1"/>
      <c r="D33" s="4"/>
      <c r="E33" s="9"/>
      <c r="F33" s="39"/>
      <c r="G33" s="40"/>
      <c r="H33" s="39"/>
      <c r="I33" s="2"/>
      <c r="J33" s="2"/>
      <c r="K33" s="41"/>
      <c r="L33" s="41">
        <v>44596</v>
      </c>
      <c r="M33" s="53">
        <v>100000</v>
      </c>
      <c r="N33" s="39">
        <v>666800</v>
      </c>
      <c r="O33" s="2"/>
      <c r="P33" s="37"/>
    </row>
    <row r="34" spans="1:16" ht="12.75">
      <c r="A34" s="1"/>
      <c r="B34" s="4"/>
      <c r="C34" s="1"/>
      <c r="D34" s="4"/>
      <c r="E34" s="9"/>
      <c r="F34" s="39"/>
      <c r="G34" s="40"/>
      <c r="H34" s="39"/>
      <c r="I34" s="2"/>
      <c r="J34" s="2"/>
      <c r="K34" s="41"/>
      <c r="L34" s="41">
        <v>44614</v>
      </c>
      <c r="M34" s="53">
        <v>100000</v>
      </c>
      <c r="N34" s="39">
        <v>566800</v>
      </c>
      <c r="O34" s="2"/>
      <c r="P34" s="37"/>
    </row>
    <row r="35" spans="1:16" ht="12.75">
      <c r="A35" s="1"/>
      <c r="B35" s="4"/>
      <c r="C35" s="1"/>
      <c r="D35" s="4"/>
      <c r="E35" s="9"/>
      <c r="F35" s="39"/>
      <c r="G35" s="40"/>
      <c r="H35" s="39"/>
      <c r="I35" s="2"/>
      <c r="J35" s="2"/>
      <c r="K35" s="41"/>
      <c r="L35" s="41">
        <v>44623</v>
      </c>
      <c r="M35" s="53">
        <v>566800</v>
      </c>
      <c r="N35" s="39">
        <v>0</v>
      </c>
      <c r="O35" s="2"/>
      <c r="P35" s="37"/>
    </row>
    <row r="36" spans="1:16" ht="12.75">
      <c r="A36" s="12" t="s">
        <v>5</v>
      </c>
      <c r="B36" s="12"/>
      <c r="C36" s="13"/>
      <c r="D36" s="13"/>
      <c r="E36" s="13"/>
      <c r="F36" s="35">
        <f>F13</f>
        <v>3400200</v>
      </c>
      <c r="G36" s="13"/>
      <c r="H36" s="35">
        <f>H13</f>
        <v>3400200</v>
      </c>
      <c r="I36" s="13"/>
      <c r="J36" s="13"/>
      <c r="K36" s="13"/>
      <c r="L36" s="13"/>
      <c r="M36" s="54">
        <f>M13+M18+M14+M15+M16+M17+M19+M20+M21+M22+M23+M24+M25+M26+M27+M28+M29+M30+M35+M31+M32+M33+M34</f>
        <v>3400200</v>
      </c>
      <c r="N36" s="35">
        <f>H36-M36</f>
        <v>0</v>
      </c>
      <c r="O36" s="36">
        <f>O13</f>
        <v>0</v>
      </c>
      <c r="P36" s="13"/>
    </row>
    <row r="37" spans="1:16" s="25" customFormat="1" ht="15.75">
      <c r="A37" s="29" t="s">
        <v>28</v>
      </c>
      <c r="B37" s="24"/>
      <c r="C37" s="24"/>
      <c r="D37" s="24"/>
      <c r="E37" s="24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spans="1:16" s="25" customFormat="1" ht="15.75">
      <c r="A38" s="34">
        <v>1</v>
      </c>
      <c r="B38" s="24"/>
      <c r="C38" s="24"/>
      <c r="D38" s="24"/>
      <c r="E38" s="24"/>
      <c r="F38" s="42"/>
      <c r="G38" s="42"/>
      <c r="H38" s="42"/>
      <c r="I38" s="39"/>
      <c r="J38" s="22"/>
      <c r="K38" s="43"/>
      <c r="L38" s="39"/>
      <c r="M38" s="40"/>
      <c r="N38" s="39"/>
      <c r="O38" s="44"/>
      <c r="P38" s="22"/>
    </row>
    <row r="39" spans="1:16" s="25" customFormat="1" ht="15.75">
      <c r="A39" s="34">
        <v>2</v>
      </c>
      <c r="B39" s="4"/>
      <c r="C39" s="1"/>
      <c r="D39" s="4"/>
      <c r="E39" s="9"/>
      <c r="F39" s="40"/>
      <c r="G39" s="39"/>
      <c r="H39" s="39"/>
      <c r="I39" s="39"/>
      <c r="J39" s="22"/>
      <c r="K39" s="41"/>
      <c r="L39" s="39"/>
      <c r="M39" s="40"/>
      <c r="N39" s="39"/>
      <c r="O39" s="44"/>
      <c r="P39" s="22"/>
    </row>
    <row r="40" spans="1:16" s="23" customFormat="1" ht="24" customHeight="1">
      <c r="A40" s="21" t="s">
        <v>5</v>
      </c>
      <c r="B40" s="26"/>
      <c r="C40" s="26"/>
      <c r="D40" s="26"/>
      <c r="E40" s="26"/>
      <c r="F40" s="45">
        <f>F38+F39</f>
        <v>0</v>
      </c>
      <c r="G40" s="46"/>
      <c r="H40" s="46">
        <f>H38+H39</f>
        <v>0</v>
      </c>
      <c r="I40" s="46"/>
      <c r="J40" s="46"/>
      <c r="K40" s="46"/>
      <c r="L40" s="46"/>
      <c r="M40" s="46">
        <f>SUM(M38:M39)</f>
        <v>0</v>
      </c>
      <c r="N40" s="46">
        <f>SUM(N38:N39)</f>
        <v>0</v>
      </c>
      <c r="O40" s="46">
        <f>SUM(O38:O39)</f>
        <v>0</v>
      </c>
      <c r="P40" s="47"/>
    </row>
    <row r="41" spans="1:16" s="25" customFormat="1" ht="15.75">
      <c r="A41" s="24" t="s">
        <v>29</v>
      </c>
      <c r="B41" s="24"/>
      <c r="C41" s="24"/>
      <c r="D41" s="24"/>
      <c r="E41" s="24"/>
      <c r="F41" s="42"/>
      <c r="G41" s="42"/>
      <c r="H41" s="42"/>
      <c r="I41" s="42"/>
      <c r="J41" s="42"/>
      <c r="K41" s="42"/>
      <c r="L41" s="42"/>
      <c r="M41" s="42"/>
      <c r="N41" s="42"/>
      <c r="O41" s="48"/>
      <c r="P41" s="42"/>
    </row>
    <row r="42" spans="1:16" ht="12" customHeight="1">
      <c r="A42" s="5">
        <v>1</v>
      </c>
      <c r="B42" s="17"/>
      <c r="C42" s="18"/>
      <c r="D42" s="18"/>
      <c r="E42" s="18"/>
      <c r="F42" s="19"/>
      <c r="G42" s="49"/>
      <c r="H42" s="49"/>
      <c r="I42" s="49"/>
      <c r="J42" s="22"/>
      <c r="K42" s="19"/>
      <c r="L42" s="49"/>
      <c r="M42" s="20"/>
      <c r="N42" s="49"/>
      <c r="O42" s="44">
        <f>L42-N42</f>
        <v>0</v>
      </c>
      <c r="P42" s="55"/>
    </row>
    <row r="43" spans="1:16" ht="13.5" customHeight="1">
      <c r="A43" s="5">
        <v>2</v>
      </c>
      <c r="B43" s="17"/>
      <c r="C43" s="18"/>
      <c r="D43" s="18"/>
      <c r="E43" s="18"/>
      <c r="F43" s="19"/>
      <c r="G43" s="49"/>
      <c r="H43" s="49"/>
      <c r="I43" s="49"/>
      <c r="J43" s="22"/>
      <c r="K43" s="19"/>
      <c r="L43" s="49"/>
      <c r="M43" s="20"/>
      <c r="N43" s="49"/>
      <c r="O43" s="44">
        <f>L43-N43</f>
        <v>0</v>
      </c>
      <c r="P43" s="56"/>
    </row>
    <row r="44" spans="1:16" s="23" customFormat="1" ht="15.75" customHeight="1">
      <c r="A44" s="57" t="s">
        <v>5</v>
      </c>
      <c r="B44" s="58"/>
      <c r="C44" s="21"/>
      <c r="D44" s="21"/>
      <c r="E44" s="21"/>
      <c r="F44" s="50">
        <f>F42+F43</f>
        <v>0</v>
      </c>
      <c r="G44" s="51"/>
      <c r="H44" s="51">
        <f>H42+H43</f>
        <v>0</v>
      </c>
      <c r="I44" s="51"/>
      <c r="J44" s="47"/>
      <c r="K44" s="47"/>
      <c r="L44" s="51"/>
      <c r="M44" s="51">
        <f>SUM(M42:M43)</f>
        <v>0</v>
      </c>
      <c r="N44" s="51">
        <f>SUM(N42:N43)</f>
        <v>0</v>
      </c>
      <c r="O44" s="51">
        <f>SUM(O42:O43)</f>
        <v>0</v>
      </c>
      <c r="P44" s="47"/>
    </row>
    <row r="45" spans="1:16" s="33" customFormat="1" ht="27" customHeight="1">
      <c r="A45" s="24" t="s">
        <v>34</v>
      </c>
      <c r="B45" s="24"/>
      <c r="C45" s="24"/>
      <c r="D45" s="24"/>
      <c r="E45" s="24"/>
      <c r="F45" s="42"/>
      <c r="G45" s="42"/>
      <c r="H45" s="42"/>
      <c r="I45" s="42"/>
      <c r="J45" s="42"/>
      <c r="K45" s="42"/>
      <c r="L45" s="42"/>
      <c r="M45" s="42"/>
      <c r="N45" s="42"/>
      <c r="O45" s="48"/>
      <c r="P45" s="42"/>
    </row>
    <row r="46" spans="1:16" ht="12.75">
      <c r="A46" s="5">
        <v>1</v>
      </c>
      <c r="B46" s="17"/>
      <c r="C46" s="18"/>
      <c r="D46" s="18"/>
      <c r="E46" s="18"/>
      <c r="F46" s="19"/>
      <c r="G46" s="49"/>
      <c r="H46" s="49"/>
      <c r="I46" s="49"/>
      <c r="J46" s="22"/>
      <c r="K46" s="19"/>
      <c r="L46" s="49"/>
      <c r="M46" s="20"/>
      <c r="N46" s="49"/>
      <c r="O46" s="44">
        <f>L46-N46</f>
        <v>0</v>
      </c>
      <c r="P46" s="55"/>
    </row>
    <row r="47" spans="1:16" ht="12.75">
      <c r="A47" s="5">
        <v>2</v>
      </c>
      <c r="B47" s="17"/>
      <c r="C47" s="18"/>
      <c r="D47" s="18"/>
      <c r="E47" s="18"/>
      <c r="F47" s="19"/>
      <c r="G47" s="49"/>
      <c r="H47" s="49"/>
      <c r="I47" s="49"/>
      <c r="J47" s="22"/>
      <c r="K47" s="19"/>
      <c r="L47" s="49"/>
      <c r="M47" s="20"/>
      <c r="N47" s="49"/>
      <c r="O47" s="44">
        <f>L47-N47</f>
        <v>0</v>
      </c>
      <c r="P47" s="56"/>
    </row>
    <row r="48" spans="1:16" ht="12.75">
      <c r="A48" s="57" t="s">
        <v>5</v>
      </c>
      <c r="B48" s="58"/>
      <c r="C48" s="21"/>
      <c r="D48" s="21"/>
      <c r="E48" s="21"/>
      <c r="F48" s="50">
        <f>F46+F47</f>
        <v>0</v>
      </c>
      <c r="G48" s="51"/>
      <c r="H48" s="51">
        <f>H46+H47</f>
        <v>0</v>
      </c>
      <c r="I48" s="51"/>
      <c r="J48" s="47"/>
      <c r="K48" s="47"/>
      <c r="L48" s="51"/>
      <c r="M48" s="51">
        <f>SUM(M46:M47)</f>
        <v>0</v>
      </c>
      <c r="N48" s="51">
        <f>SUM(N46:N47)</f>
        <v>0</v>
      </c>
      <c r="O48" s="51">
        <f>SUM(O46:O47)</f>
        <v>0</v>
      </c>
      <c r="P48" s="47"/>
    </row>
    <row r="49" spans="1:16" ht="15" customHeight="1">
      <c r="A49" s="31" t="s">
        <v>6</v>
      </c>
      <c r="B49" s="31"/>
      <c r="C49" s="32"/>
      <c r="D49" s="32"/>
      <c r="E49" s="32"/>
      <c r="F49" s="38">
        <f>F10+F36+F40+F44+F48</f>
        <v>3400200</v>
      </c>
      <c r="G49" s="52"/>
      <c r="H49" s="52">
        <f>H40+H44+H10+H36</f>
        <v>3400200</v>
      </c>
      <c r="I49" s="52"/>
      <c r="J49" s="32"/>
      <c r="K49" s="32"/>
      <c r="L49" s="52"/>
      <c r="M49" s="38">
        <f>M10+M36+M40+M44+M48</f>
        <v>3400200</v>
      </c>
      <c r="N49" s="52">
        <f>N40+N44+N10+N36+N48</f>
        <v>0</v>
      </c>
      <c r="O49" s="52">
        <f>O40+O44+O10</f>
        <v>0</v>
      </c>
      <c r="P49" s="32"/>
    </row>
    <row r="51" spans="1:6" ht="23.25" customHeight="1">
      <c r="A51" s="14" t="s">
        <v>30</v>
      </c>
      <c r="B51" s="14"/>
      <c r="C51" s="14"/>
      <c r="D51" s="14"/>
      <c r="E51" s="14"/>
      <c r="F51" s="14"/>
    </row>
    <row r="52" spans="1:6" ht="25.5" customHeight="1">
      <c r="A52" s="14" t="s">
        <v>31</v>
      </c>
      <c r="B52" s="14"/>
      <c r="C52" s="14"/>
      <c r="D52" s="14"/>
      <c r="E52" s="14"/>
      <c r="F52" s="14" t="s">
        <v>32</v>
      </c>
    </row>
    <row r="55" spans="1:7" ht="12.75">
      <c r="A55" s="14" t="s">
        <v>8</v>
      </c>
      <c r="B55" s="14"/>
      <c r="C55" s="14"/>
      <c r="D55" s="14"/>
      <c r="E55" s="14"/>
      <c r="F55" s="14" t="s">
        <v>10</v>
      </c>
      <c r="G55" s="14"/>
    </row>
    <row r="56" spans="1:3" ht="12.75">
      <c r="A56" s="60" t="s">
        <v>9</v>
      </c>
      <c r="B56" s="60"/>
      <c r="C56" s="60"/>
    </row>
    <row r="57" spans="1:2" ht="12.75">
      <c r="A57" s="16"/>
      <c r="B57" s="16" t="s">
        <v>37</v>
      </c>
    </row>
  </sheetData>
  <sheetProtection/>
  <mergeCells count="7">
    <mergeCell ref="P46:P47"/>
    <mergeCell ref="A48:B48"/>
    <mergeCell ref="M1:P1"/>
    <mergeCell ref="A44:B44"/>
    <mergeCell ref="P42:P43"/>
    <mergeCell ref="A56:C56"/>
    <mergeCell ref="M2:P2"/>
  </mergeCells>
  <printOptions/>
  <pageMargins left="0.6299212598425197" right="0.07874015748031496" top="0.3937007874015748" bottom="0.3937007874015748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долговая книга</dc:title>
  <dc:subject/>
  <dc:creator>Попов</dc:creator>
  <cp:keywords/>
  <dc:description/>
  <cp:lastModifiedBy>Веретенников Артем Дмитриевич</cp:lastModifiedBy>
  <cp:lastPrinted>2021-12-09T03:24:24Z</cp:lastPrinted>
  <dcterms:created xsi:type="dcterms:W3CDTF">2002-08-09T11:29:18Z</dcterms:created>
  <dcterms:modified xsi:type="dcterms:W3CDTF">2022-12-22T08:43:17Z</dcterms:modified>
  <cp:category/>
  <cp:version/>
  <cp:contentType/>
  <cp:contentStatus/>
</cp:coreProperties>
</file>